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\CXP ANTIGUEDAD DE SALDOS  AÑO 2022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ENER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" l="1"/>
  <c r="H11" i="5" l="1"/>
  <c r="H20" i="5"/>
  <c r="H19" i="5"/>
  <c r="H18" i="5"/>
  <c r="H17" i="5"/>
  <c r="H15" i="5"/>
  <c r="H32" i="5" l="1"/>
  <c r="I32" i="5"/>
  <c r="J32" i="5" l="1"/>
  <c r="K32" i="5"/>
  <c r="L32" i="5"/>
  <c r="M32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Belkys De Oleo</author>
  </authors>
  <commentList>
    <comment ref="H11" authorId="0" shapeId="0">
      <text>
        <r>
          <rPr>
            <b/>
            <sz val="9"/>
            <color indexed="81"/>
            <rFont val="Tahoma"/>
            <charset val="1"/>
          </rPr>
          <t>Belkys De Oleo:</t>
        </r>
        <r>
          <rPr>
            <sz val="9"/>
            <color indexed="81"/>
            <rFont val="Tahoma"/>
            <charset val="1"/>
          </rPr>
          <t xml:space="preserve">
NO ESTA AL DIA CON LOS IMPUESTOS.</t>
        </r>
      </text>
    </comment>
  </commentList>
</comments>
</file>

<file path=xl/sharedStrings.xml><?xml version="1.0" encoding="utf-8"?>
<sst xmlns="http://schemas.openxmlformats.org/spreadsheetml/2006/main" count="360" uniqueCount="259">
  <si>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</si>
  <si>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</si>
  <si>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</si>
  <si>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</si>
  <si>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</si>
  <si>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</si>
  <si>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</si>
  <si>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</si>
  <si>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</si>
  <si>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</si>
  <si>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</si>
  <si>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</si>
  <si>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</si>
  <si>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</si>
  <si>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</si>
  <si>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</si>
  <si>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</si>
  <si>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</si>
  <si>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</si>
  <si>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</si>
  <si>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</si>
  <si>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</si>
  <si>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</si>
  <si>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</si>
  <si>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</si>
  <si>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</si>
  <si>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</si>
  <si>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</si>
  <si>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</si>
  <si>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</si>
  <si>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</si>
  <si>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</si>
  <si>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</si>
  <si>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</si>
  <si>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</si>
  <si>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</si>
  <si>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</si>
  <si>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</si>
  <si>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</si>
  <si>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</si>
  <si>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</si>
  <si>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</si>
  <si>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</si>
  <si>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</si>
  <si>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</si>
  <si>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</si>
  <si>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</si>
  <si>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</si>
  <si>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</si>
  <si>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</si>
  <si>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</si>
  <si>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</si>
  <si>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</si>
  <si>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</si>
  <si>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</si>
  <si>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</si>
  <si>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</si>
  <si>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</si>
  <si>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</si>
  <si>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</si>
  <si>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</si>
  <si>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</si>
  <si>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</si>
  <si>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</si>
  <si>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</si>
  <si>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</si>
  <si>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</si>
  <si>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</si>
  <si>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</si>
  <si>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</si>
  <si>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</si>
  <si>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</si>
  <si>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</si>
  <si>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</si>
  <si>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</si>
  <si>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</si>
  <si>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</si>
  <si>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</si>
  <si>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</si>
  <si>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</si>
  <si>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</si>
  <si>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</si>
  <si>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</si>
  <si>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</si>
  <si>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</si>
  <si>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</si>
  <si>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</si>
  <si>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</si>
  <si>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</si>
  <si>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</si>
  <si>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</si>
  <si>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</si>
  <si>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</si>
  <si>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</si>
  <si>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</si>
  <si>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</si>
  <si>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</si>
  <si>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</si>
  <si>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</si>
  <si>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</si>
  <si>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</si>
  <si>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</si>
  <si>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</si>
  <si>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</si>
  <si>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</si>
  <si>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</si>
  <si>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</si>
  <si>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</si>
  <si>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</si>
  <si>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</si>
  <si>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</si>
  <si>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</si>
  <si>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</si>
  <si>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</si>
  <si>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</si>
  <si>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</si>
  <si>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</si>
  <si>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</si>
  <si>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</si>
  <si>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</si>
  <si>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</si>
  <si>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</si>
  <si>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</si>
  <si>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</si>
  <si>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</si>
  <si>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</si>
  <si>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</si>
  <si>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</si>
  <si>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</si>
  <si>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</si>
  <si>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</si>
  <si>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</si>
  <si>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</si>
  <si>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</si>
  <si>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</si>
  <si>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</si>
  <si>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</si>
  <si>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</si>
  <si>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</si>
  <si>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</si>
  <si>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</si>
  <si>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</si>
  <si>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</si>
  <si>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</si>
  <si>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</si>
  <si>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</si>
  <si>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</si>
  <si>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</si>
  <si>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</si>
  <si>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</si>
  <si>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</si>
  <si>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</si>
  <si>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</si>
  <si>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</si>
  <si>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</si>
  <si>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</si>
  <si>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</si>
  <si>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</si>
  <si>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</si>
  <si>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</si>
  <si>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</si>
  <si>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Servicios Legales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</si>
  <si>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</si>
  <si>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</si>
  <si>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</si>
  <si>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</si>
  <si>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</si>
  <si>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</si>
  <si>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</si>
  <si>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</si>
  <si>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</si>
  <si>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</si>
  <si>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</si>
  <si>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</si>
  <si>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</si>
  <si>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</si>
  <si>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</si>
  <si>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</si>
  <si>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</si>
  <si>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</si>
  <si>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</si>
  <si>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</si>
  <si>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</si>
  <si>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</si>
  <si>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</si>
  <si>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</si>
  <si>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</si>
  <si>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</si>
  <si>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</si>
  <si>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**Juan T. Mejia Pou</t>
  </si>
  <si>
    <t>Nota:</t>
  </si>
  <si>
    <t>B1500000219</t>
  </si>
  <si>
    <t>Servicios Turisticos</t>
  </si>
  <si>
    <t>Servicios de Almuerzos</t>
  </si>
  <si>
    <t>Las factura con NCF: B1500000219, tiene problemas con la contraloria.</t>
  </si>
  <si>
    <t>Las facturas con NCF: B1500000003 , B1500000004 y B1500000005 no han sido pagadas porque el proveedor No esta al día en el pago de sus impuestos.</t>
  </si>
  <si>
    <t>B1500000109</t>
  </si>
  <si>
    <t>Francisco Vasquez</t>
  </si>
  <si>
    <t>Servicios Notarios</t>
  </si>
  <si>
    <t>Wesolve</t>
  </si>
  <si>
    <t>Mobiliarios de Oficina</t>
  </si>
  <si>
    <t>B1500000336</t>
  </si>
  <si>
    <t>Dos-Garcia</t>
  </si>
  <si>
    <t>Articulos Ferreteros</t>
  </si>
  <si>
    <t>B1500000144</t>
  </si>
  <si>
    <t>Dita Services</t>
  </si>
  <si>
    <t>Servicios de Fumigacion</t>
  </si>
  <si>
    <t>Veradalia</t>
  </si>
  <si>
    <t>Servicios de Desinfeccion</t>
  </si>
  <si>
    <t>Agua Planeta Azul</t>
  </si>
  <si>
    <t>Adquision Galones de Agua</t>
  </si>
  <si>
    <t>Al 31 de enero del año 2022</t>
  </si>
  <si>
    <t>B1500000014</t>
  </si>
  <si>
    <t>Gestion RD</t>
  </si>
  <si>
    <t>Servicios de Consultoria</t>
  </si>
  <si>
    <t>La factura con NCF:B15000000014 , llego a DGCP en fecha 06/01/2022.</t>
  </si>
  <si>
    <t>Renovacion de Licencias</t>
  </si>
  <si>
    <t xml:space="preserve">La factura con NCF:B15000000165 , falta entrega de Switches. </t>
  </si>
  <si>
    <t>B1500000068/75</t>
  </si>
  <si>
    <t>B15000000165/176</t>
  </si>
  <si>
    <t>B1500099040/42404</t>
  </si>
  <si>
    <t>Banco Central</t>
  </si>
  <si>
    <t>Alquiler de Parqueos</t>
  </si>
  <si>
    <t>B1500001072</t>
  </si>
  <si>
    <t>All Office</t>
  </si>
  <si>
    <t>Servicio de Copiado</t>
  </si>
  <si>
    <t>B1500000088</t>
  </si>
  <si>
    <t>Constructora Permesa</t>
  </si>
  <si>
    <t>B1500002776</t>
  </si>
  <si>
    <t>Anthuriana Dominicana</t>
  </si>
  <si>
    <t>Plantas Ornamentales</t>
  </si>
  <si>
    <t>Muebles Omar</t>
  </si>
  <si>
    <t>B1500002211</t>
  </si>
  <si>
    <t>B1500000133</t>
  </si>
  <si>
    <t>La Terraza de G. Ranova</t>
  </si>
  <si>
    <t>Servicios de Almuerzos a Empleados</t>
  </si>
  <si>
    <t>B1500000168</t>
  </si>
  <si>
    <t>HL Equipos y Materiales</t>
  </si>
  <si>
    <t>Servicios de Mantenimiento</t>
  </si>
  <si>
    <t>B1500000023</t>
  </si>
  <si>
    <t>Impresora E.A.</t>
  </si>
  <si>
    <t>Servicios de Impresión</t>
  </si>
  <si>
    <t>B1500000054</t>
  </si>
  <si>
    <t>Dominet</t>
  </si>
  <si>
    <t>Servicio de Relay Correos Masivos</t>
  </si>
  <si>
    <t>B1500001409</t>
  </si>
  <si>
    <t>Centro A. Remesa</t>
  </si>
  <si>
    <t>B1500000078</t>
  </si>
  <si>
    <t>PS Promo &amp; Service</t>
  </si>
  <si>
    <t>Adquisicion de Agendas 2022</t>
  </si>
  <si>
    <t>Unidad de Viajes Oficiales</t>
  </si>
  <si>
    <t>Viaticos y Boletos Aereos</t>
  </si>
  <si>
    <t>Las factura No.0188, Reembolso p/Unidad DE Viajes de la Presidencia</t>
  </si>
  <si>
    <t>S/F</t>
  </si>
  <si>
    <t>B1500000003/04/5</t>
  </si>
  <si>
    <t>B1500001000</t>
  </si>
  <si>
    <t>Jardin Ilusiones</t>
  </si>
  <si>
    <t>Adquisicion de Arreglo Floral</t>
  </si>
  <si>
    <t>La factura con NCF: B15000001000 la factura se reporto tardia  a la DGCP.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</si>
</sst>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20" fillId="0" borderId="0" xfId="0" applyFont="1" applyAlignment="1"/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4" fontId="21" fillId="0" borderId="1" xfId="1" applyFont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6" t="s">
        <v>17</v>
      </c>
      <c r="B45" s="87"/>
      <c r="C45" s="87"/>
      <c r="D45" s="87"/>
      <c r="E45" s="8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tabSelected="1" topLeftCell="A28" workbookViewId="0">
      <selection activeCell="D37" sqref="D37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4.5703125" customWidth="1"/>
    <col min="6" max="6" width="33.1406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89" t="s">
        <v>175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68"/>
    </row>
    <row r="3" spans="1:14" ht="15" customHeight="1" x14ac:dyDescent="0.4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68"/>
    </row>
    <row r="4" spans="1:14" ht="20.25" customHeight="1" x14ac:dyDescent="0.3">
      <c r="A4" s="97" t="s">
        <v>176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4" x14ac:dyDescent="0.25">
      <c r="A5" s="90" t="s">
        <v>211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4" ht="18" customHeight="1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4" ht="26.25" customHeight="1" x14ac:dyDescent="0.25">
      <c r="A7" s="92" t="s">
        <v>162</v>
      </c>
      <c r="B7" s="100" t="s">
        <v>164</v>
      </c>
      <c r="C7" s="100" t="s">
        <v>166</v>
      </c>
      <c r="D7" s="100" t="s">
        <v>163</v>
      </c>
      <c r="E7" s="100" t="s">
        <v>173</v>
      </c>
      <c r="F7" s="100" t="s">
        <v>174</v>
      </c>
      <c r="G7" s="100" t="s">
        <v>167</v>
      </c>
      <c r="H7" s="100" t="s">
        <v>168</v>
      </c>
      <c r="I7" s="98" t="s">
        <v>170</v>
      </c>
      <c r="J7" s="98"/>
      <c r="K7" s="98"/>
      <c r="L7" s="98"/>
      <c r="M7" s="98"/>
    </row>
    <row r="8" spans="1:14" ht="22.5" customHeight="1" x14ac:dyDescent="0.25">
      <c r="A8" s="93"/>
      <c r="B8" s="100"/>
      <c r="C8" s="100"/>
      <c r="D8" s="100"/>
      <c r="E8" s="100"/>
      <c r="F8" s="100"/>
      <c r="G8" s="100"/>
      <c r="H8" s="100"/>
      <c r="I8" s="73" t="s">
        <v>171</v>
      </c>
      <c r="J8" s="99" t="s">
        <v>172</v>
      </c>
      <c r="K8" s="99"/>
      <c r="L8" s="99"/>
      <c r="M8" s="99"/>
    </row>
    <row r="9" spans="1:14" ht="24" customHeight="1" x14ac:dyDescent="0.25">
      <c r="A9" s="94"/>
      <c r="B9" s="100"/>
      <c r="C9" s="100"/>
      <c r="D9" s="100"/>
      <c r="E9" s="100"/>
      <c r="F9" s="100"/>
      <c r="G9" s="100"/>
      <c r="H9" s="100"/>
      <c r="I9" s="74" t="s">
        <v>177</v>
      </c>
      <c r="J9" s="74" t="s">
        <v>178</v>
      </c>
      <c r="K9" s="74" t="s">
        <v>179</v>
      </c>
      <c r="L9" s="74" t="s">
        <v>180</v>
      </c>
      <c r="M9" s="74" t="s">
        <v>187</v>
      </c>
    </row>
    <row r="10" spans="1:14" ht="30" customHeight="1" x14ac:dyDescent="0.25">
      <c r="A10" s="75">
        <v>44306</v>
      </c>
      <c r="B10" s="69" t="s">
        <v>165</v>
      </c>
      <c r="C10" s="69">
        <v>44336</v>
      </c>
      <c r="D10" s="76" t="s">
        <v>191</v>
      </c>
      <c r="E10" s="77" t="s">
        <v>192</v>
      </c>
      <c r="F10" s="79" t="s">
        <v>193</v>
      </c>
      <c r="G10" s="71" t="s">
        <v>169</v>
      </c>
      <c r="H10" s="80">
        <v>9684.7999999999993</v>
      </c>
      <c r="I10" s="72"/>
      <c r="J10" s="72"/>
      <c r="K10" s="72"/>
      <c r="L10" s="80"/>
      <c r="M10" s="80">
        <v>9684.7999999999993</v>
      </c>
    </row>
    <row r="11" spans="1:14" ht="30" customHeight="1" x14ac:dyDescent="0.25">
      <c r="A11" s="75">
        <v>44512</v>
      </c>
      <c r="B11" s="69" t="s">
        <v>165</v>
      </c>
      <c r="C11" s="69">
        <v>44253</v>
      </c>
      <c r="D11" s="76" t="s">
        <v>254</v>
      </c>
      <c r="E11" s="70" t="s">
        <v>189</v>
      </c>
      <c r="F11" s="81" t="s">
        <v>161</v>
      </c>
      <c r="G11" s="71" t="s">
        <v>169</v>
      </c>
      <c r="H11" s="72">
        <f>I11+L11+M11+J11</f>
        <v>143960</v>
      </c>
      <c r="I11" s="72"/>
      <c r="J11" s="72">
        <v>84960</v>
      </c>
      <c r="K11" s="72"/>
      <c r="L11" s="72">
        <v>47200</v>
      </c>
      <c r="M11" s="72">
        <v>11800</v>
      </c>
    </row>
    <row r="12" spans="1:14" ht="30" customHeight="1" x14ac:dyDescent="0.25">
      <c r="A12" s="75">
        <v>44901</v>
      </c>
      <c r="B12" s="69"/>
      <c r="C12" s="69">
        <v>44567</v>
      </c>
      <c r="D12" s="76" t="s">
        <v>255</v>
      </c>
      <c r="E12" s="85" t="s">
        <v>256</v>
      </c>
      <c r="F12" s="81" t="s">
        <v>257</v>
      </c>
      <c r="G12" s="71" t="s">
        <v>169</v>
      </c>
      <c r="H12" s="72">
        <f>J12</f>
        <v>3688.44</v>
      </c>
      <c r="I12" s="72"/>
      <c r="J12" s="72">
        <v>3688.44</v>
      </c>
      <c r="K12" s="72"/>
      <c r="L12" s="72"/>
      <c r="M12" s="72"/>
    </row>
    <row r="13" spans="1:14" ht="30" customHeight="1" x14ac:dyDescent="0.25">
      <c r="A13" s="75">
        <v>44539</v>
      </c>
      <c r="B13" s="69" t="s">
        <v>165</v>
      </c>
      <c r="C13" s="69">
        <v>44570</v>
      </c>
      <c r="D13" s="76" t="s">
        <v>212</v>
      </c>
      <c r="E13" s="77" t="s">
        <v>213</v>
      </c>
      <c r="F13" s="79" t="s">
        <v>214</v>
      </c>
      <c r="G13" s="71" t="s">
        <v>169</v>
      </c>
      <c r="H13" s="80">
        <v>152500</v>
      </c>
      <c r="I13" s="72"/>
      <c r="J13" s="80">
        <v>152500</v>
      </c>
      <c r="K13" s="72"/>
      <c r="L13" s="80"/>
      <c r="M13" s="80"/>
    </row>
    <row r="14" spans="1:14" ht="30" customHeight="1" x14ac:dyDescent="0.25">
      <c r="A14" s="75">
        <v>44543</v>
      </c>
      <c r="B14" s="69" t="s">
        <v>165</v>
      </c>
      <c r="C14" s="69">
        <v>44574</v>
      </c>
      <c r="D14" s="76" t="s">
        <v>196</v>
      </c>
      <c r="E14" s="77" t="s">
        <v>197</v>
      </c>
      <c r="F14" s="79" t="s">
        <v>198</v>
      </c>
      <c r="G14" s="71" t="s">
        <v>169</v>
      </c>
      <c r="H14" s="80">
        <v>68440</v>
      </c>
      <c r="I14" s="72"/>
      <c r="J14" s="72">
        <v>68440</v>
      </c>
      <c r="K14" s="72"/>
      <c r="L14" s="80"/>
      <c r="M14" s="72"/>
    </row>
    <row r="15" spans="1:14" ht="30" customHeight="1" x14ac:dyDescent="0.25">
      <c r="A15" s="75">
        <v>44532</v>
      </c>
      <c r="B15" s="69" t="s">
        <v>165</v>
      </c>
      <c r="C15" s="69">
        <v>44563</v>
      </c>
      <c r="D15" s="76" t="s">
        <v>219</v>
      </c>
      <c r="E15" s="77" t="s">
        <v>199</v>
      </c>
      <c r="F15" s="79" t="s">
        <v>216</v>
      </c>
      <c r="G15" s="71" t="s">
        <v>169</v>
      </c>
      <c r="H15" s="80">
        <f>I15+J15</f>
        <v>798860</v>
      </c>
      <c r="I15" s="80"/>
      <c r="J15" s="72">
        <v>798860</v>
      </c>
      <c r="K15" s="72"/>
      <c r="L15" s="80"/>
      <c r="M15" s="72"/>
    </row>
    <row r="16" spans="1:14" ht="30" customHeight="1" x14ac:dyDescent="0.25">
      <c r="A16" s="75">
        <v>44552</v>
      </c>
      <c r="B16" s="69" t="s">
        <v>165</v>
      </c>
      <c r="C16" s="69">
        <v>44583</v>
      </c>
      <c r="D16" s="76" t="s">
        <v>201</v>
      </c>
      <c r="E16" s="77" t="s">
        <v>202</v>
      </c>
      <c r="F16" s="79" t="s">
        <v>203</v>
      </c>
      <c r="G16" s="71" t="s">
        <v>169</v>
      </c>
      <c r="H16" s="80">
        <v>368875.49</v>
      </c>
      <c r="I16" s="80"/>
      <c r="J16" s="80">
        <v>368875.49</v>
      </c>
      <c r="K16" s="72"/>
      <c r="L16" s="80"/>
      <c r="M16" s="72"/>
    </row>
    <row r="17" spans="1:13" ht="30" customHeight="1" x14ac:dyDescent="0.25">
      <c r="A17" s="75">
        <v>44553</v>
      </c>
      <c r="B17" s="69" t="s">
        <v>165</v>
      </c>
      <c r="C17" s="69">
        <v>44584</v>
      </c>
      <c r="D17" s="76" t="s">
        <v>204</v>
      </c>
      <c r="E17" s="77" t="s">
        <v>205</v>
      </c>
      <c r="F17" s="79" t="s">
        <v>206</v>
      </c>
      <c r="G17" s="71" t="s">
        <v>169</v>
      </c>
      <c r="H17" s="80">
        <f>I17+J17</f>
        <v>4670.9399999999996</v>
      </c>
      <c r="I17" s="80"/>
      <c r="J17" s="80">
        <v>4670.9399999999996</v>
      </c>
      <c r="K17" s="72"/>
      <c r="L17" s="80"/>
      <c r="M17" s="72"/>
    </row>
    <row r="18" spans="1:13" ht="30" customHeight="1" x14ac:dyDescent="0.25">
      <c r="A18" s="75">
        <v>44557</v>
      </c>
      <c r="B18" s="69" t="s">
        <v>165</v>
      </c>
      <c r="C18" s="69">
        <v>44588</v>
      </c>
      <c r="D18" s="76" t="s">
        <v>253</v>
      </c>
      <c r="E18" s="77" t="s">
        <v>250</v>
      </c>
      <c r="F18" s="79" t="s">
        <v>251</v>
      </c>
      <c r="G18" s="71" t="s">
        <v>169</v>
      </c>
      <c r="H18" s="80">
        <f>I18+J18</f>
        <v>433329.4</v>
      </c>
      <c r="I18" s="80"/>
      <c r="J18" s="80">
        <v>433329.4</v>
      </c>
      <c r="K18" s="72"/>
      <c r="L18" s="80"/>
      <c r="M18" s="72"/>
    </row>
    <row r="19" spans="1:13" ht="30" customHeight="1" x14ac:dyDescent="0.25">
      <c r="A19" s="75">
        <v>44558</v>
      </c>
      <c r="B19" s="69" t="s">
        <v>165</v>
      </c>
      <c r="C19" s="69">
        <v>44589</v>
      </c>
      <c r="D19" s="76" t="s">
        <v>218</v>
      </c>
      <c r="E19" s="78" t="s">
        <v>207</v>
      </c>
      <c r="F19" s="79" t="s">
        <v>208</v>
      </c>
      <c r="G19" s="71" t="s">
        <v>169</v>
      </c>
      <c r="H19" s="80">
        <f>I19+J19</f>
        <v>23505.599999999999</v>
      </c>
      <c r="I19" s="80">
        <v>6018</v>
      </c>
      <c r="J19" s="80">
        <v>17487.599999999999</v>
      </c>
      <c r="K19" s="80"/>
      <c r="L19" s="80"/>
      <c r="M19" s="72"/>
    </row>
    <row r="20" spans="1:13" ht="30" customHeight="1" x14ac:dyDescent="0.25">
      <c r="A20" s="75">
        <v>44559</v>
      </c>
      <c r="B20" s="69" t="s">
        <v>165</v>
      </c>
      <c r="C20" s="69">
        <v>44590</v>
      </c>
      <c r="D20" s="76" t="s">
        <v>220</v>
      </c>
      <c r="E20" s="78" t="s">
        <v>209</v>
      </c>
      <c r="F20" s="79" t="s">
        <v>210</v>
      </c>
      <c r="G20" s="71" t="s">
        <v>169</v>
      </c>
      <c r="H20" s="80">
        <f>I20+J20</f>
        <v>6480</v>
      </c>
      <c r="I20" s="80">
        <v>3540</v>
      </c>
      <c r="J20" s="80">
        <v>2940</v>
      </c>
      <c r="K20" s="80"/>
      <c r="L20" s="72"/>
      <c r="M20" s="72"/>
    </row>
    <row r="21" spans="1:13" ht="30" customHeight="1" x14ac:dyDescent="0.25">
      <c r="A21" s="75">
        <v>44564</v>
      </c>
      <c r="B21" s="69" t="s">
        <v>165</v>
      </c>
      <c r="C21" s="69">
        <v>44595</v>
      </c>
      <c r="D21" s="76" t="s">
        <v>223</v>
      </c>
      <c r="E21" s="78" t="s">
        <v>224</v>
      </c>
      <c r="F21" s="79" t="s">
        <v>225</v>
      </c>
      <c r="G21" s="71" t="s">
        <v>169</v>
      </c>
      <c r="H21" s="80">
        <v>61579.360000000001</v>
      </c>
      <c r="I21" s="80">
        <v>61579.360000000001</v>
      </c>
      <c r="J21" s="80"/>
      <c r="K21" s="80"/>
      <c r="L21" s="72"/>
      <c r="M21" s="72"/>
    </row>
    <row r="22" spans="1:13" ht="30" customHeight="1" x14ac:dyDescent="0.25">
      <c r="A22" s="75">
        <v>44565</v>
      </c>
      <c r="B22" s="69" t="s">
        <v>165</v>
      </c>
      <c r="C22" s="69">
        <v>44596</v>
      </c>
      <c r="D22" s="76" t="s">
        <v>253</v>
      </c>
      <c r="E22" s="78" t="s">
        <v>221</v>
      </c>
      <c r="F22" s="79" t="s">
        <v>222</v>
      </c>
      <c r="G22" s="71" t="s">
        <v>169</v>
      </c>
      <c r="H22" s="80">
        <v>20000</v>
      </c>
      <c r="I22" s="80">
        <v>20000</v>
      </c>
      <c r="J22" s="80"/>
      <c r="K22" s="80"/>
      <c r="L22" s="72"/>
      <c r="M22" s="72"/>
    </row>
    <row r="23" spans="1:13" ht="30" customHeight="1" x14ac:dyDescent="0.25">
      <c r="A23" s="75">
        <v>44565</v>
      </c>
      <c r="B23" s="69" t="s">
        <v>165</v>
      </c>
      <c r="C23" s="69">
        <v>44596</v>
      </c>
      <c r="D23" s="76" t="s">
        <v>226</v>
      </c>
      <c r="E23" s="78" t="s">
        <v>227</v>
      </c>
      <c r="F23" s="79" t="s">
        <v>222</v>
      </c>
      <c r="G23" s="71" t="s">
        <v>169</v>
      </c>
      <c r="H23" s="80">
        <v>79650</v>
      </c>
      <c r="I23" s="80">
        <v>79650</v>
      </c>
      <c r="J23" s="80"/>
      <c r="K23" s="80"/>
      <c r="L23" s="72"/>
      <c r="M23" s="72"/>
    </row>
    <row r="24" spans="1:13" ht="30" customHeight="1" x14ac:dyDescent="0.25">
      <c r="A24" s="75">
        <v>44567</v>
      </c>
      <c r="B24" s="69" t="s">
        <v>165</v>
      </c>
      <c r="C24" s="69">
        <v>44568</v>
      </c>
      <c r="D24" s="76" t="s">
        <v>228</v>
      </c>
      <c r="E24" s="78" t="s">
        <v>229</v>
      </c>
      <c r="F24" s="79" t="s">
        <v>230</v>
      </c>
      <c r="G24" s="71" t="s">
        <v>169</v>
      </c>
      <c r="H24" s="80">
        <v>5646</v>
      </c>
      <c r="I24" s="80">
        <v>5646</v>
      </c>
      <c r="J24" s="80"/>
      <c r="K24" s="80"/>
      <c r="L24" s="72"/>
      <c r="M24" s="72"/>
    </row>
    <row r="25" spans="1:13" ht="30" customHeight="1" x14ac:dyDescent="0.25">
      <c r="A25" s="75">
        <v>44567</v>
      </c>
      <c r="B25" s="69" t="s">
        <v>165</v>
      </c>
      <c r="C25" s="69">
        <v>44568</v>
      </c>
      <c r="D25" s="76" t="s">
        <v>232</v>
      </c>
      <c r="E25" s="78" t="s">
        <v>231</v>
      </c>
      <c r="F25" s="79" t="s">
        <v>200</v>
      </c>
      <c r="G25" s="71" t="s">
        <v>169</v>
      </c>
      <c r="H25" s="80">
        <v>290609.87</v>
      </c>
      <c r="I25" s="80">
        <v>290609.87</v>
      </c>
      <c r="J25" s="80"/>
      <c r="K25" s="80"/>
      <c r="L25" s="72"/>
      <c r="M25" s="72"/>
    </row>
    <row r="26" spans="1:13" ht="30" customHeight="1" x14ac:dyDescent="0.25">
      <c r="A26" s="75">
        <v>44573</v>
      </c>
      <c r="B26" s="69" t="s">
        <v>165</v>
      </c>
      <c r="C26" s="69">
        <v>44604</v>
      </c>
      <c r="D26" s="76" t="s">
        <v>233</v>
      </c>
      <c r="E26" s="78" t="s">
        <v>234</v>
      </c>
      <c r="F26" s="79" t="s">
        <v>235</v>
      </c>
      <c r="G26" s="71" t="s">
        <v>169</v>
      </c>
      <c r="H26" s="80">
        <v>210765.7</v>
      </c>
      <c r="I26" s="80">
        <v>210765.7</v>
      </c>
      <c r="J26" s="80"/>
      <c r="K26" s="80"/>
      <c r="L26" s="72"/>
      <c r="M26" s="72"/>
    </row>
    <row r="27" spans="1:13" ht="30" customHeight="1" x14ac:dyDescent="0.25">
      <c r="A27" s="75">
        <v>44574</v>
      </c>
      <c r="B27" s="69" t="s">
        <v>165</v>
      </c>
      <c r="C27" s="69">
        <v>44605</v>
      </c>
      <c r="D27" s="76" t="s">
        <v>236</v>
      </c>
      <c r="E27" s="78" t="s">
        <v>237</v>
      </c>
      <c r="F27" s="79" t="s">
        <v>238</v>
      </c>
      <c r="G27" s="71" t="s">
        <v>169</v>
      </c>
      <c r="H27" s="80">
        <v>35000</v>
      </c>
      <c r="I27" s="80">
        <v>35000</v>
      </c>
      <c r="J27" s="80"/>
      <c r="K27" s="80"/>
      <c r="L27" s="72"/>
      <c r="M27" s="72"/>
    </row>
    <row r="28" spans="1:13" ht="30" customHeight="1" x14ac:dyDescent="0.25">
      <c r="A28" s="75">
        <v>44575</v>
      </c>
      <c r="B28" s="69" t="s">
        <v>165</v>
      </c>
      <c r="C28" s="69">
        <v>44606</v>
      </c>
      <c r="D28" s="76" t="s">
        <v>239</v>
      </c>
      <c r="E28" s="78" t="s">
        <v>240</v>
      </c>
      <c r="F28" s="79" t="s">
        <v>241</v>
      </c>
      <c r="G28" s="71" t="s">
        <v>169</v>
      </c>
      <c r="H28" s="80">
        <v>180000</v>
      </c>
      <c r="I28" s="80">
        <v>180000</v>
      </c>
      <c r="J28" s="80"/>
      <c r="K28" s="80"/>
      <c r="L28" s="72"/>
      <c r="M28" s="72"/>
    </row>
    <row r="29" spans="1:13" ht="30" customHeight="1" x14ac:dyDescent="0.25">
      <c r="A29" s="75">
        <v>44580</v>
      </c>
      <c r="B29" s="69" t="s">
        <v>165</v>
      </c>
      <c r="C29" s="69">
        <v>44611</v>
      </c>
      <c r="D29" s="76" t="s">
        <v>242</v>
      </c>
      <c r="E29" s="78" t="s">
        <v>243</v>
      </c>
      <c r="F29" s="79" t="s">
        <v>244</v>
      </c>
      <c r="G29" s="71" t="s">
        <v>169</v>
      </c>
      <c r="H29" s="80">
        <v>89335.83</v>
      </c>
      <c r="I29" s="80">
        <v>89335.83</v>
      </c>
      <c r="J29" s="80"/>
      <c r="K29" s="80"/>
      <c r="L29" s="72"/>
      <c r="M29" s="72"/>
    </row>
    <row r="30" spans="1:13" ht="30" customHeight="1" x14ac:dyDescent="0.25">
      <c r="A30" s="75">
        <v>44580</v>
      </c>
      <c r="B30" s="69" t="s">
        <v>165</v>
      </c>
      <c r="C30" s="69">
        <v>44611</v>
      </c>
      <c r="D30" s="76" t="s">
        <v>245</v>
      </c>
      <c r="E30" s="78" t="s">
        <v>246</v>
      </c>
      <c r="F30" s="79" t="s">
        <v>238</v>
      </c>
      <c r="G30" s="71" t="s">
        <v>169</v>
      </c>
      <c r="H30" s="80">
        <v>24195.9</v>
      </c>
      <c r="I30" s="80">
        <v>24195.9</v>
      </c>
      <c r="J30" s="80"/>
      <c r="K30" s="80"/>
      <c r="L30" s="72"/>
      <c r="M30" s="72"/>
    </row>
    <row r="31" spans="1:13" ht="30" customHeight="1" x14ac:dyDescent="0.25">
      <c r="A31" s="75">
        <v>44580</v>
      </c>
      <c r="B31" s="69" t="s">
        <v>165</v>
      </c>
      <c r="C31" s="69">
        <v>44611</v>
      </c>
      <c r="D31" s="76" t="s">
        <v>247</v>
      </c>
      <c r="E31" s="78" t="s">
        <v>248</v>
      </c>
      <c r="F31" s="79" t="s">
        <v>249</v>
      </c>
      <c r="G31" s="71" t="s">
        <v>169</v>
      </c>
      <c r="H31" s="80">
        <v>181484</v>
      </c>
      <c r="I31" s="80">
        <v>181484</v>
      </c>
      <c r="J31" s="80"/>
      <c r="K31" s="72"/>
      <c r="L31" s="72"/>
      <c r="M31" s="72"/>
    </row>
    <row r="32" spans="1:13" ht="32.25" customHeight="1" x14ac:dyDescent="0.25">
      <c r="A32" s="96" t="s">
        <v>17</v>
      </c>
      <c r="B32" s="96"/>
      <c r="C32" s="96"/>
      <c r="D32" s="96"/>
      <c r="E32" s="96"/>
      <c r="F32" s="96"/>
      <c r="G32" s="82"/>
      <c r="H32" s="83">
        <f>SUM(H10:H31)+L15</f>
        <v>3192261.3300000005</v>
      </c>
      <c r="I32" s="84">
        <f t="shared" ref="I32:M32" si="0">SUM(I10:I31)</f>
        <v>1187824.6599999999</v>
      </c>
      <c r="J32" s="84">
        <f t="shared" si="0"/>
        <v>1935751.87</v>
      </c>
      <c r="K32" s="84">
        <f t="shared" si="0"/>
        <v>0</v>
      </c>
      <c r="L32" s="84">
        <f t="shared" si="0"/>
        <v>47200</v>
      </c>
      <c r="M32" s="84">
        <f t="shared" si="0"/>
        <v>21484.799999999999</v>
      </c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95" t="s">
        <v>181</v>
      </c>
      <c r="B35" s="95"/>
      <c r="C35" s="95"/>
      <c r="D35" s="49"/>
      <c r="E35" s="49"/>
      <c r="I35" s="95" t="s">
        <v>184</v>
      </c>
      <c r="J35" s="95"/>
      <c r="K35" s="95"/>
      <c r="L35" s="67"/>
      <c r="M35" s="67"/>
    </row>
    <row r="36" spans="1:13" ht="15.75" x14ac:dyDescent="0.25">
      <c r="A36" s="101" t="s">
        <v>188</v>
      </c>
      <c r="B36" s="101"/>
      <c r="C36" s="101"/>
      <c r="D36" s="50"/>
      <c r="E36" s="50"/>
      <c r="F36" t="s">
        <v>160</v>
      </c>
      <c r="I36" s="101" t="s">
        <v>185</v>
      </c>
      <c r="J36" s="101"/>
      <c r="K36" s="101"/>
      <c r="L36" s="67"/>
      <c r="M36" s="67"/>
    </row>
    <row r="37" spans="1:13" ht="15.75" x14ac:dyDescent="0.25">
      <c r="A37" s="101" t="s">
        <v>182</v>
      </c>
      <c r="B37" s="101"/>
      <c r="C37" s="101"/>
      <c r="D37" s="50"/>
      <c r="E37" s="50"/>
      <c r="I37" s="101" t="s">
        <v>186</v>
      </c>
      <c r="J37" s="101"/>
      <c r="K37" s="101"/>
    </row>
    <row r="38" spans="1:13" ht="15.75" x14ac:dyDescent="0.25">
      <c r="A38" s="101" t="s">
        <v>183</v>
      </c>
      <c r="B38" s="101"/>
      <c r="C38" s="101"/>
      <c r="D38" s="49"/>
      <c r="E38" s="49"/>
      <c r="H38" t="s">
        <v>160</v>
      </c>
      <c r="I38" s="101" t="s">
        <v>183</v>
      </c>
      <c r="J38" s="101"/>
      <c r="K38" s="101"/>
    </row>
    <row r="40" spans="1:13" x14ac:dyDescent="0.25">
      <c r="A40" s="49"/>
      <c r="B40" s="49"/>
      <c r="C40" s="49"/>
      <c r="D40" s="49"/>
      <c r="E40" s="49"/>
      <c r="I40" s="49"/>
      <c r="J40" s="49"/>
    </row>
    <row r="42" spans="1:13" x14ac:dyDescent="0.25">
      <c r="A42" t="s">
        <v>190</v>
      </c>
    </row>
    <row r="43" spans="1:13" x14ac:dyDescent="0.25">
      <c r="A43" t="s">
        <v>195</v>
      </c>
    </row>
    <row r="44" spans="1:13" x14ac:dyDescent="0.25">
      <c r="A44" t="s">
        <v>194</v>
      </c>
      <c r="E44" s="2"/>
    </row>
    <row r="45" spans="1:13" x14ac:dyDescent="0.25">
      <c r="A45" t="s">
        <v>258</v>
      </c>
      <c r="E45" s="2"/>
    </row>
    <row r="46" spans="1:13" x14ac:dyDescent="0.25">
      <c r="A46" t="s">
        <v>252</v>
      </c>
    </row>
    <row r="47" spans="1:13" x14ac:dyDescent="0.25">
      <c r="A47" t="s">
        <v>215</v>
      </c>
    </row>
    <row r="48" spans="1:13" x14ac:dyDescent="0.25">
      <c r="A48" t="s">
        <v>217</v>
      </c>
    </row>
  </sheetData>
  <mergeCells count="22">
    <mergeCell ref="A36:C36"/>
    <mergeCell ref="A37:C37"/>
    <mergeCell ref="A38:C38"/>
    <mergeCell ref="I35:K35"/>
    <mergeCell ref="I36:K36"/>
    <mergeCell ref="I37:K37"/>
    <mergeCell ref="I38:K38"/>
    <mergeCell ref="A2:M3"/>
    <mergeCell ref="A5:M6"/>
    <mergeCell ref="A7:A9"/>
    <mergeCell ref="A35:C35"/>
    <mergeCell ref="A32:F32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</mergeCells>
  <pageMargins left="0.70866141732283461" right="0.70866141732283461" top="0.74803149606299213" bottom="0.74803149606299213" header="0.31496062992125984" footer="0.31496062992125984"/>
  <pageSetup scale="47" fitToHeight="0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6" t="s">
        <v>17</v>
      </c>
      <c r="B30" s="87"/>
      <c r="C30" s="8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ENERO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2022-02-03T13:39:42Z</cp:lastPrinted>
  <dcterms:created xsi:type="dcterms:W3CDTF">2013-09-25T19:10:54Z</dcterms:created>
  <dcterms:modified xsi:type="dcterms:W3CDTF">2022-02-03T14:09:18Z</dcterms:modified>
</cp:coreProperties>
</file>